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30" windowWidth="15135" windowHeight="8550"/>
  </bookViews>
  <sheets>
    <sheet name="Concentrados totales" sheetId="1" r:id="rId1"/>
    <sheet name="2da insaculación" sheetId="4" r:id="rId2"/>
  </sheets>
  <calcPr calcId="125725"/>
</workbook>
</file>

<file path=xl/calcChain.xml><?xml version="1.0" encoding="utf-8"?>
<calcChain xmlns="http://schemas.openxmlformats.org/spreadsheetml/2006/main">
  <c r="O10" i="1"/>
  <c r="O11"/>
  <c r="O12"/>
  <c r="O13"/>
  <c r="O14"/>
  <c r="O15"/>
  <c r="O16"/>
  <c r="O18"/>
  <c r="O19"/>
  <c r="O20"/>
  <c r="O21"/>
  <c r="O22"/>
  <c r="O23"/>
  <c r="O24"/>
  <c r="O25"/>
  <c r="O26"/>
  <c r="O27"/>
  <c r="O28"/>
  <c r="O29"/>
  <c r="O9"/>
  <c r="N10"/>
  <c r="N11"/>
  <c r="N12"/>
  <c r="N13"/>
  <c r="N14"/>
  <c r="N15"/>
  <c r="N16"/>
  <c r="N18"/>
  <c r="N19"/>
  <c r="N20"/>
  <c r="N21"/>
  <c r="N22"/>
  <c r="N23"/>
  <c r="N24"/>
  <c r="N25"/>
  <c r="N26"/>
  <c r="N27"/>
  <c r="N28"/>
  <c r="N29"/>
  <c r="N9"/>
  <c r="M31"/>
  <c r="O31"/>
  <c r="N31"/>
  <c r="I11" i="4" l="1"/>
  <c r="M11" s="1"/>
  <c r="I12"/>
  <c r="M12" s="1"/>
  <c r="I13"/>
  <c r="M13" s="1"/>
  <c r="I14"/>
  <c r="M14" s="1"/>
  <c r="I15"/>
  <c r="M15" s="1"/>
  <c r="I16"/>
  <c r="M16" s="1"/>
  <c r="I17"/>
  <c r="M17" s="1"/>
  <c r="I18"/>
  <c r="I19"/>
  <c r="M19" s="1"/>
  <c r="I20"/>
  <c r="M20" s="1"/>
  <c r="I21"/>
  <c r="M21" s="1"/>
  <c r="I22"/>
  <c r="M22" s="1"/>
  <c r="I23"/>
  <c r="M23" s="1"/>
  <c r="I24"/>
  <c r="M24" s="1"/>
  <c r="I25"/>
  <c r="M25" s="1"/>
  <c r="I26"/>
  <c r="M26" s="1"/>
  <c r="I27"/>
  <c r="M27" s="1"/>
  <c r="I28"/>
  <c r="M28" s="1"/>
  <c r="I29"/>
  <c r="M29" s="1"/>
  <c r="I30"/>
  <c r="M30" s="1"/>
  <c r="I10"/>
  <c r="I31" s="1"/>
  <c r="G31"/>
  <c r="F31"/>
  <c r="D31"/>
  <c r="K31"/>
  <c r="C31"/>
  <c r="H31"/>
  <c r="H31" i="1"/>
  <c r="C31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9"/>
  <c r="F31"/>
  <c r="G31" s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9"/>
  <c r="D31"/>
  <c r="E31" s="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10"/>
  <c r="E11"/>
  <c r="E9"/>
  <c r="L31"/>
  <c r="K31"/>
  <c r="J31"/>
  <c r="I31" l="1"/>
  <c r="J30" i="4"/>
  <c r="J28"/>
  <c r="J26"/>
  <c r="J24"/>
  <c r="J22"/>
  <c r="J20"/>
  <c r="J17"/>
  <c r="J15"/>
  <c r="J13"/>
  <c r="J11"/>
  <c r="M10"/>
  <c r="L30"/>
  <c r="L29"/>
  <c r="L28"/>
  <c r="L27"/>
  <c r="L26"/>
  <c r="L25"/>
  <c r="L24"/>
  <c r="L23"/>
  <c r="L22"/>
  <c r="L21"/>
  <c r="L20"/>
  <c r="L19"/>
  <c r="L17"/>
  <c r="L16"/>
  <c r="L15"/>
  <c r="L14"/>
  <c r="L13"/>
  <c r="L12"/>
  <c r="L11"/>
  <c r="J10"/>
  <c r="J29"/>
  <c r="J27"/>
  <c r="J25"/>
  <c r="J23"/>
  <c r="J21"/>
  <c r="J19"/>
  <c r="J16"/>
  <c r="J14"/>
  <c r="J12"/>
  <c r="L10"/>
  <c r="M31"/>
  <c r="L31"/>
  <c r="J31"/>
  <c r="E31"/>
</calcChain>
</file>

<file path=xl/sharedStrings.xml><?xml version="1.0" encoding="utf-8"?>
<sst xmlns="http://schemas.openxmlformats.org/spreadsheetml/2006/main" count="127" uniqueCount="69">
  <si>
    <t>Cabecera</t>
  </si>
  <si>
    <t>Visitados</t>
  </si>
  <si>
    <t>Notificados</t>
  </si>
  <si>
    <t>Capacitados</t>
  </si>
  <si>
    <t>Aptos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</si>
  <si>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</si>
  <si>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</si>
  <si>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</si>
  <si>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</si>
  <si>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</si>
  <si>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</si>
  <si>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</si>
  <si>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</si>
  <si>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</si>
  <si>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</si>
  <si>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</si>
  <si>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</si>
  <si>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</si>
  <si>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</si>
  <si>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</si>
  <si>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</si>
  <si>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</si>
  <si>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</si>
  <si>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</si>
  <si>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</si>
  <si>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</si>
  <si>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Carmen</t>
  </si>
  <si>
    <t>Escárcega</t>
  </si>
  <si>
    <t>Candelaria</t>
  </si>
  <si>
    <t>Champotón</t>
  </si>
  <si>
    <t>Calkiní</t>
  </si>
  <si>
    <t>Hopelchén</t>
  </si>
  <si>
    <t>Palizada</t>
  </si>
  <si>
    <t>Hecelchakán</t>
  </si>
  <si>
    <t>Tenabo</t>
  </si>
  <si>
    <t>Instituto Electoral del Estado de Campeche</t>
  </si>
  <si>
    <t>Dirección Ejecutiva de Capacitación Electoral y Educación Cívica</t>
  </si>
  <si>
    <t>Casillas</t>
  </si>
  <si>
    <t>1era. Insac.</t>
  </si>
  <si>
    <t>2da. Insac.</t>
  </si>
  <si>
    <t>% Visit.</t>
  </si>
  <si>
    <t>% Notif</t>
  </si>
  <si>
    <t>% Capacit.</t>
  </si>
  <si>
    <t>Insaculados</t>
  </si>
  <si>
    <t>Resultados finales del proceso de Insaculación</t>
  </si>
  <si>
    <t>*</t>
  </si>
  <si>
    <t>Reserva</t>
  </si>
  <si>
    <t>13-Mayo-2012</t>
  </si>
  <si>
    <t>Secciones</t>
  </si>
  <si>
    <t>Proceso Electoral 2012</t>
  </si>
  <si>
    <t>B</t>
  </si>
  <si>
    <t>C</t>
  </si>
  <si>
    <t>E</t>
  </si>
  <si>
    <t>San Fco de Campeche</t>
  </si>
  <si>
    <t>Sabancuy</t>
  </si>
  <si>
    <t>Seybaplaya</t>
  </si>
  <si>
    <t>Xpujil</t>
  </si>
  <si>
    <t>Dto</t>
  </si>
  <si>
    <t>Prop</t>
  </si>
  <si>
    <t>Sup</t>
  </si>
  <si>
    <t>* En la casilla 198 (Dto. IX) no se encontraron ciudadanos aptos</t>
  </si>
  <si>
    <t>Sabancuy,</t>
  </si>
  <si>
    <t>San Fco. de Campeche</t>
  </si>
  <si>
    <t>* Sección 198 Sin aptos</t>
  </si>
  <si>
    <t>S</t>
  </si>
  <si>
    <t>Concentrados totales</t>
  </si>
  <si>
    <t>Total Casillas</t>
  </si>
  <si>
    <t>Tipo de Casillas</t>
  </si>
  <si>
    <t>Totales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</si>
</sst>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Futura Hv BT"/>
      <family val="2"/>
    </font>
    <font>
      <sz val="12"/>
      <name val="Futura Hv BT"/>
      <family val="2"/>
    </font>
    <font>
      <sz val="8"/>
      <color indexed="9"/>
      <name val="Futura Hv BT"/>
      <family val="2"/>
    </font>
    <font>
      <b/>
      <sz val="8"/>
      <color indexed="9"/>
      <name val="Futura Hv BT"/>
      <family val="2"/>
    </font>
    <font>
      <sz val="14"/>
      <name val="Futura Hv BT"/>
      <family val="2"/>
    </font>
    <font>
      <sz val="7"/>
      <name val="Futura Bk BT"/>
      <family val="2"/>
    </font>
    <font>
      <b/>
      <sz val="7"/>
      <color indexed="9"/>
      <name val="Futura Bk BT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12C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0" applyFont="1" applyFill="1" applyAlignment="1">
      <alignment horizontal="center" vertical="center"/>
    </xf>
    <xf numFmtId="3" fontId="0" fillId="0" borderId="0" xfId="0" applyNumberFormat="1"/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/>
    </xf>
    <xf numFmtId="10" fontId="7" fillId="4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6" fillId="6" borderId="0" xfId="0" applyFont="1" applyFill="1" applyAlignment="1">
      <alignment vertical="center"/>
    </xf>
    <xf numFmtId="3" fontId="6" fillId="6" borderId="0" xfId="0" applyNumberFormat="1" applyFont="1" applyFill="1" applyAlignment="1">
      <alignment horizontal="center" vertical="center"/>
    </xf>
    <xf numFmtId="10" fontId="6" fillId="6" borderId="0" xfId="0" applyNumberFormat="1" applyFont="1" applyFill="1" applyAlignment="1">
      <alignment horizontal="center" vertical="center"/>
    </xf>
    <xf numFmtId="3" fontId="6" fillId="5" borderId="0" xfId="0" applyNumberFormat="1" applyFont="1" applyFill="1" applyAlignment="1">
      <alignment horizontal="center" vertical="center"/>
    </xf>
    <xf numFmtId="0" fontId="8" fillId="0" borderId="0" xfId="0" applyFont="1"/>
    <xf numFmtId="0" fontId="3" fillId="7" borderId="0" xfId="0" applyFont="1" applyFill="1" applyAlignment="1">
      <alignment horizontal="center" vertical="center"/>
    </xf>
    <xf numFmtId="0" fontId="1" fillId="8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4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15" fontId="1" fillId="0" borderId="0" xfId="0" quotePrefix="1" applyNumberFormat="1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3" fontId="6" fillId="9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12C4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workbookViewId="0">
      <selection activeCell="Q13" sqref="Q13"/>
    </sheetView>
  </sheetViews>
  <sheetFormatPr baseColWidth="10" defaultRowHeight="12.75"/>
  <cols>
    <col min="1" max="1" width="3.85546875" customWidth="1"/>
    <col min="2" max="2" width="14.42578125" customWidth="1"/>
    <col min="3" max="3" width="10.7109375" customWidth="1"/>
    <col min="4" max="4" width="8.7109375" customWidth="1"/>
    <col min="5" max="5" width="7.28515625" customWidth="1"/>
    <col min="6" max="6" width="9.28515625" customWidth="1"/>
    <col min="7" max="7" width="8.42578125" customWidth="1"/>
    <col min="8" max="8" width="10.85546875" customWidth="1"/>
    <col min="9" max="9" width="9.140625" customWidth="1"/>
    <col min="10" max="10" width="7.42578125" customWidth="1"/>
    <col min="11" max="11" width="7.28515625" customWidth="1"/>
    <col min="12" max="12" width="9.5703125" customWidth="1"/>
    <col min="13" max="13" width="8.140625" style="9" customWidth="1"/>
    <col min="14" max="14" width="6.140625" style="9" customWidth="1"/>
    <col min="15" max="15" width="6.28515625" style="9" customWidth="1"/>
    <col min="16" max="29" width="4" customWidth="1"/>
  </cols>
  <sheetData>
    <row r="1" spans="1:15" ht="15">
      <c r="A1" s="27" t="s">
        <v>35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5"/>
      <c r="N3" s="5"/>
      <c r="O3" s="5"/>
    </row>
    <row r="4" spans="1:15">
      <c r="A4" s="28" t="s">
        <v>65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5"/>
      <c r="N6" s="5" t="s">
        <v>49</v>
      </c>
      <c r="O6" s="5"/>
    </row>
    <row r="7" spans="1:15" ht="30" customHeight="1">
      <c r="A7" s="10" t="s">
        <v>57</v>
      </c>
      <c r="B7" s="10" t="s">
        <v>0</v>
      </c>
      <c r="C7" s="10" t="s">
        <v>38</v>
      </c>
      <c r="D7" s="10" t="s">
        <v>1</v>
      </c>
      <c r="E7" s="12" t="s">
        <v>40</v>
      </c>
      <c r="F7" s="10" t="s">
        <v>2</v>
      </c>
      <c r="G7" s="10" t="s">
        <v>41</v>
      </c>
      <c r="H7" s="10" t="s">
        <v>3</v>
      </c>
      <c r="I7" s="10" t="s">
        <v>42</v>
      </c>
      <c r="J7" s="10" t="s">
        <v>4</v>
      </c>
      <c r="K7" s="10" t="s">
        <v>37</v>
      </c>
      <c r="L7" s="10" t="s">
        <v>39</v>
      </c>
      <c r="M7" s="10" t="s">
        <v>46</v>
      </c>
      <c r="N7" s="10" t="s">
        <v>58</v>
      </c>
      <c r="O7" s="10" t="s">
        <v>59</v>
      </c>
    </row>
    <row r="8" spans="1:15" ht="5.0999999999999996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100000000000001" customHeight="1">
      <c r="A9" s="19" t="s">
        <v>5</v>
      </c>
      <c r="B9" s="18" t="s">
        <v>62</v>
      </c>
      <c r="C9" s="34">
        <v>4015</v>
      </c>
      <c r="D9" s="22">
        <v>4015</v>
      </c>
      <c r="E9" s="21">
        <f>D9/C9</f>
        <v>1</v>
      </c>
      <c r="F9" s="22">
        <v>2516</v>
      </c>
      <c r="G9" s="21">
        <f>F9/D9</f>
        <v>0.62665006226650066</v>
      </c>
      <c r="H9" s="22">
        <v>1814</v>
      </c>
      <c r="I9" s="21">
        <f>H9/C9</f>
        <v>0.45180572851805728</v>
      </c>
      <c r="J9" s="22">
        <v>1126</v>
      </c>
      <c r="K9" s="20">
        <v>54</v>
      </c>
      <c r="L9" s="34">
        <v>378</v>
      </c>
      <c r="M9" s="20">
        <v>328</v>
      </c>
      <c r="N9" s="22">
        <f>K9*4</f>
        <v>216</v>
      </c>
      <c r="O9" s="20">
        <f>K9*3</f>
        <v>162</v>
      </c>
    </row>
    <row r="10" spans="1:15" ht="20.100000000000001" customHeight="1">
      <c r="A10" s="19" t="s">
        <v>6</v>
      </c>
      <c r="B10" s="18" t="s">
        <v>62</v>
      </c>
      <c r="C10" s="34">
        <v>3684</v>
      </c>
      <c r="D10" s="22">
        <v>3684</v>
      </c>
      <c r="E10" s="21">
        <f t="shared" ref="E10:E29" si="0">D10/C10</f>
        <v>1</v>
      </c>
      <c r="F10" s="22">
        <v>2080</v>
      </c>
      <c r="G10" s="21">
        <f t="shared" ref="G10:G29" si="1">F10/D10</f>
        <v>0.56460369163952229</v>
      </c>
      <c r="H10" s="22">
        <v>1279</v>
      </c>
      <c r="I10" s="21">
        <f t="shared" ref="I10:I29" si="2">H10/C10</f>
        <v>0.34717698154180238</v>
      </c>
      <c r="J10" s="22">
        <v>827</v>
      </c>
      <c r="K10" s="20">
        <v>42</v>
      </c>
      <c r="L10" s="34">
        <v>294</v>
      </c>
      <c r="M10" s="20">
        <v>289</v>
      </c>
      <c r="N10" s="22">
        <f t="shared" ref="N10:N29" si="3">K10*4</f>
        <v>168</v>
      </c>
      <c r="O10" s="20">
        <f t="shared" ref="O10:O29" si="4">K10*3</f>
        <v>126</v>
      </c>
    </row>
    <row r="11" spans="1:15" ht="20.100000000000001" customHeight="1">
      <c r="A11" s="19" t="s">
        <v>7</v>
      </c>
      <c r="B11" s="18" t="s">
        <v>62</v>
      </c>
      <c r="C11" s="34">
        <v>3692</v>
      </c>
      <c r="D11" s="22">
        <v>3692</v>
      </c>
      <c r="E11" s="21">
        <f t="shared" si="0"/>
        <v>1</v>
      </c>
      <c r="F11" s="22">
        <v>2237</v>
      </c>
      <c r="G11" s="21">
        <f t="shared" si="1"/>
        <v>0.60590465872156019</v>
      </c>
      <c r="H11" s="22">
        <v>1583</v>
      </c>
      <c r="I11" s="21">
        <f t="shared" si="2"/>
        <v>0.42876489707475623</v>
      </c>
      <c r="J11" s="22">
        <v>1133</v>
      </c>
      <c r="K11" s="20">
        <v>43</v>
      </c>
      <c r="L11" s="34">
        <v>301</v>
      </c>
      <c r="M11" s="20">
        <v>298</v>
      </c>
      <c r="N11" s="22">
        <f t="shared" si="3"/>
        <v>172</v>
      </c>
      <c r="O11" s="20">
        <f t="shared" si="4"/>
        <v>129</v>
      </c>
    </row>
    <row r="12" spans="1:15" ht="20.100000000000001" customHeight="1">
      <c r="A12" s="19" t="s">
        <v>8</v>
      </c>
      <c r="B12" s="18" t="s">
        <v>62</v>
      </c>
      <c r="C12" s="34">
        <v>3841</v>
      </c>
      <c r="D12" s="22">
        <v>3841</v>
      </c>
      <c r="E12" s="21">
        <f t="shared" si="0"/>
        <v>1</v>
      </c>
      <c r="F12" s="22">
        <v>1590</v>
      </c>
      <c r="G12" s="21">
        <f t="shared" si="1"/>
        <v>0.41395469929705808</v>
      </c>
      <c r="H12" s="22">
        <v>1235</v>
      </c>
      <c r="I12" s="21">
        <f t="shared" si="2"/>
        <v>0.32153085134079668</v>
      </c>
      <c r="J12" s="22">
        <v>880</v>
      </c>
      <c r="K12" s="20">
        <v>49</v>
      </c>
      <c r="L12" s="34">
        <v>343</v>
      </c>
      <c r="M12" s="20">
        <v>320</v>
      </c>
      <c r="N12" s="22">
        <f t="shared" si="3"/>
        <v>196</v>
      </c>
      <c r="O12" s="20">
        <f t="shared" si="4"/>
        <v>147</v>
      </c>
    </row>
    <row r="13" spans="1:15" ht="20.100000000000001" customHeight="1">
      <c r="A13" s="19" t="s">
        <v>9</v>
      </c>
      <c r="B13" s="18" t="s">
        <v>62</v>
      </c>
      <c r="C13" s="34">
        <v>4069</v>
      </c>
      <c r="D13" s="22">
        <v>4069</v>
      </c>
      <c r="E13" s="21">
        <f t="shared" si="0"/>
        <v>1</v>
      </c>
      <c r="F13" s="22">
        <v>1660</v>
      </c>
      <c r="G13" s="21">
        <f t="shared" si="1"/>
        <v>0.40796264438436963</v>
      </c>
      <c r="H13" s="22">
        <v>1468</v>
      </c>
      <c r="I13" s="21">
        <f t="shared" si="2"/>
        <v>0.3607766035881052</v>
      </c>
      <c r="J13" s="22">
        <v>936</v>
      </c>
      <c r="K13" s="20">
        <v>51</v>
      </c>
      <c r="L13" s="34">
        <v>357</v>
      </c>
      <c r="M13" s="20">
        <v>296</v>
      </c>
      <c r="N13" s="22">
        <f t="shared" si="3"/>
        <v>204</v>
      </c>
      <c r="O13" s="20">
        <f t="shared" si="4"/>
        <v>153</v>
      </c>
    </row>
    <row r="14" spans="1:15" ht="20.100000000000001" customHeight="1">
      <c r="A14" s="19" t="s">
        <v>10</v>
      </c>
      <c r="B14" s="18" t="s">
        <v>62</v>
      </c>
      <c r="C14" s="34">
        <v>4380</v>
      </c>
      <c r="D14" s="22">
        <v>4380</v>
      </c>
      <c r="E14" s="21">
        <f t="shared" si="0"/>
        <v>1</v>
      </c>
      <c r="F14" s="22">
        <v>2477</v>
      </c>
      <c r="G14" s="21">
        <f t="shared" si="1"/>
        <v>0.5655251141552512</v>
      </c>
      <c r="H14" s="22">
        <v>2465</v>
      </c>
      <c r="I14" s="21">
        <f t="shared" si="2"/>
        <v>0.56278538812785384</v>
      </c>
      <c r="J14" s="22">
        <v>1091</v>
      </c>
      <c r="K14" s="20">
        <v>55</v>
      </c>
      <c r="L14" s="34">
        <v>385</v>
      </c>
      <c r="M14" s="20">
        <v>371</v>
      </c>
      <c r="N14" s="22">
        <f t="shared" si="3"/>
        <v>220</v>
      </c>
      <c r="O14" s="20">
        <f t="shared" si="4"/>
        <v>165</v>
      </c>
    </row>
    <row r="15" spans="1:15" ht="20.100000000000001" customHeight="1">
      <c r="A15" s="19" t="s">
        <v>11</v>
      </c>
      <c r="B15" s="18" t="s">
        <v>34</v>
      </c>
      <c r="C15" s="34">
        <v>4091</v>
      </c>
      <c r="D15" s="22">
        <v>4091</v>
      </c>
      <c r="E15" s="21">
        <f t="shared" si="0"/>
        <v>1</v>
      </c>
      <c r="F15" s="22">
        <v>2222</v>
      </c>
      <c r="G15" s="21">
        <f t="shared" si="1"/>
        <v>0.54314348570031779</v>
      </c>
      <c r="H15" s="22">
        <v>2030</v>
      </c>
      <c r="I15" s="21">
        <f t="shared" si="2"/>
        <v>0.49621119530677094</v>
      </c>
      <c r="J15" s="22">
        <v>1182</v>
      </c>
      <c r="K15" s="20">
        <v>50</v>
      </c>
      <c r="L15" s="34">
        <v>350</v>
      </c>
      <c r="M15" s="20">
        <v>345</v>
      </c>
      <c r="N15" s="22">
        <f t="shared" si="3"/>
        <v>200</v>
      </c>
      <c r="O15" s="20">
        <f t="shared" si="4"/>
        <v>150</v>
      </c>
    </row>
    <row r="16" spans="1:15" ht="20.100000000000001" customHeight="1">
      <c r="A16" s="19" t="s">
        <v>12</v>
      </c>
      <c r="B16" s="18" t="s">
        <v>26</v>
      </c>
      <c r="C16" s="34">
        <v>4123</v>
      </c>
      <c r="D16" s="22">
        <v>4123</v>
      </c>
      <c r="E16" s="21">
        <f t="shared" si="0"/>
        <v>1</v>
      </c>
      <c r="F16" s="22">
        <v>1151</v>
      </c>
      <c r="G16" s="21">
        <f t="shared" si="1"/>
        <v>0.27916565607567306</v>
      </c>
      <c r="H16" s="22">
        <v>1102</v>
      </c>
      <c r="I16" s="21">
        <f t="shared" si="2"/>
        <v>0.26728110599078342</v>
      </c>
      <c r="J16" s="22">
        <v>601</v>
      </c>
      <c r="K16" s="20">
        <v>50</v>
      </c>
      <c r="L16" s="34">
        <v>350</v>
      </c>
      <c r="M16" s="20">
        <v>230</v>
      </c>
      <c r="N16" s="22">
        <f t="shared" si="3"/>
        <v>200</v>
      </c>
      <c r="O16" s="20">
        <f t="shared" si="4"/>
        <v>150</v>
      </c>
    </row>
    <row r="17" spans="1:16" ht="20.100000000000001" customHeight="1">
      <c r="A17" s="19" t="s">
        <v>13</v>
      </c>
      <c r="B17" s="18" t="s">
        <v>26</v>
      </c>
      <c r="C17" s="34">
        <v>4274</v>
      </c>
      <c r="D17" s="22">
        <v>4274</v>
      </c>
      <c r="E17" s="21">
        <f t="shared" si="0"/>
        <v>1</v>
      </c>
      <c r="F17" s="22">
        <v>1741</v>
      </c>
      <c r="G17" s="21">
        <f t="shared" si="1"/>
        <v>0.40734674777725782</v>
      </c>
      <c r="H17" s="22">
        <v>940</v>
      </c>
      <c r="I17" s="21">
        <f t="shared" si="2"/>
        <v>0.21993448759943846</v>
      </c>
      <c r="J17" s="22">
        <v>579</v>
      </c>
      <c r="K17" s="20">
        <v>50</v>
      </c>
      <c r="L17" s="34">
        <v>338</v>
      </c>
      <c r="M17" s="20">
        <v>191</v>
      </c>
      <c r="N17" s="22">
        <v>196</v>
      </c>
      <c r="O17" s="20">
        <v>142</v>
      </c>
      <c r="P17" s="23" t="s">
        <v>45</v>
      </c>
    </row>
    <row r="18" spans="1:16" ht="20.100000000000001" customHeight="1">
      <c r="A18" s="19" t="s">
        <v>14</v>
      </c>
      <c r="B18" s="18" t="s">
        <v>26</v>
      </c>
      <c r="C18" s="34">
        <v>3588</v>
      </c>
      <c r="D18" s="22">
        <v>3588</v>
      </c>
      <c r="E18" s="21">
        <f t="shared" si="0"/>
        <v>1</v>
      </c>
      <c r="F18" s="22">
        <v>1358</v>
      </c>
      <c r="G18" s="21">
        <f t="shared" si="1"/>
        <v>0.37848383500557414</v>
      </c>
      <c r="H18" s="22">
        <v>697</v>
      </c>
      <c r="I18" s="21">
        <f t="shared" si="2"/>
        <v>0.19425863991081382</v>
      </c>
      <c r="J18" s="22">
        <v>666</v>
      </c>
      <c r="K18" s="20">
        <v>38</v>
      </c>
      <c r="L18" s="34">
        <v>266</v>
      </c>
      <c r="M18" s="20">
        <v>244</v>
      </c>
      <c r="N18" s="22">
        <f t="shared" si="3"/>
        <v>152</v>
      </c>
      <c r="O18" s="20">
        <f t="shared" si="4"/>
        <v>114</v>
      </c>
    </row>
    <row r="19" spans="1:16" ht="20.100000000000001" customHeight="1">
      <c r="A19" s="19" t="s">
        <v>15</v>
      </c>
      <c r="B19" s="18" t="s">
        <v>26</v>
      </c>
      <c r="C19" s="34">
        <v>3142</v>
      </c>
      <c r="D19" s="22">
        <v>3142</v>
      </c>
      <c r="E19" s="21">
        <f t="shared" si="0"/>
        <v>1</v>
      </c>
      <c r="F19" s="22">
        <v>1556</v>
      </c>
      <c r="G19" s="21">
        <f t="shared" si="1"/>
        <v>0.49522597071928709</v>
      </c>
      <c r="H19" s="22">
        <v>1472</v>
      </c>
      <c r="I19" s="21">
        <f t="shared" si="2"/>
        <v>0.46849140674729473</v>
      </c>
      <c r="J19" s="22">
        <v>1428</v>
      </c>
      <c r="K19" s="20">
        <v>31</v>
      </c>
      <c r="L19" s="34">
        <v>217</v>
      </c>
      <c r="M19" s="20">
        <v>217</v>
      </c>
      <c r="N19" s="22">
        <f t="shared" si="3"/>
        <v>124</v>
      </c>
      <c r="O19" s="20">
        <f t="shared" si="4"/>
        <v>93</v>
      </c>
    </row>
    <row r="20" spans="1:16" ht="20.100000000000001" customHeight="1">
      <c r="A20" s="19" t="s">
        <v>16</v>
      </c>
      <c r="B20" s="18" t="s">
        <v>61</v>
      </c>
      <c r="C20" s="34">
        <v>4203</v>
      </c>
      <c r="D20" s="22">
        <v>4203</v>
      </c>
      <c r="E20" s="21">
        <f t="shared" si="0"/>
        <v>1</v>
      </c>
      <c r="F20" s="22">
        <v>2159</v>
      </c>
      <c r="G20" s="21">
        <f t="shared" si="1"/>
        <v>0.5136807042588627</v>
      </c>
      <c r="H20" s="22">
        <v>2113</v>
      </c>
      <c r="I20" s="21">
        <f t="shared" si="2"/>
        <v>0.50273614085177254</v>
      </c>
      <c r="J20" s="22">
        <v>950</v>
      </c>
      <c r="K20" s="20">
        <v>43</v>
      </c>
      <c r="L20" s="34">
        <v>301</v>
      </c>
      <c r="M20" s="20">
        <v>301</v>
      </c>
      <c r="N20" s="22">
        <f t="shared" si="3"/>
        <v>172</v>
      </c>
      <c r="O20" s="20">
        <f t="shared" si="4"/>
        <v>129</v>
      </c>
    </row>
    <row r="21" spans="1:16" ht="20.100000000000001" customHeight="1">
      <c r="A21" s="19" t="s">
        <v>17</v>
      </c>
      <c r="B21" s="18" t="s">
        <v>27</v>
      </c>
      <c r="C21" s="34">
        <v>4041</v>
      </c>
      <c r="D21" s="22">
        <v>4041</v>
      </c>
      <c r="E21" s="21">
        <f t="shared" si="0"/>
        <v>1</v>
      </c>
      <c r="F21" s="22">
        <v>2694</v>
      </c>
      <c r="G21" s="21">
        <f t="shared" si="1"/>
        <v>0.66666666666666663</v>
      </c>
      <c r="H21" s="22">
        <v>2582</v>
      </c>
      <c r="I21" s="21">
        <f t="shared" si="2"/>
        <v>0.63895075476367236</v>
      </c>
      <c r="J21" s="22">
        <v>1297</v>
      </c>
      <c r="K21" s="20">
        <v>56</v>
      </c>
      <c r="L21" s="34">
        <v>392</v>
      </c>
      <c r="M21" s="20">
        <v>372</v>
      </c>
      <c r="N21" s="22">
        <f t="shared" si="3"/>
        <v>224</v>
      </c>
      <c r="O21" s="20">
        <f t="shared" si="4"/>
        <v>168</v>
      </c>
    </row>
    <row r="22" spans="1:16" ht="20.100000000000001" customHeight="1">
      <c r="A22" s="19" t="s">
        <v>18</v>
      </c>
      <c r="B22" s="18" t="s">
        <v>28</v>
      </c>
      <c r="C22" s="34">
        <v>4011</v>
      </c>
      <c r="D22" s="22">
        <v>4011</v>
      </c>
      <c r="E22" s="21">
        <f t="shared" si="0"/>
        <v>1</v>
      </c>
      <c r="F22" s="22">
        <v>2994</v>
      </c>
      <c r="G22" s="21">
        <f t="shared" si="1"/>
        <v>0.74644727000747946</v>
      </c>
      <c r="H22" s="22">
        <v>2957</v>
      </c>
      <c r="I22" s="21">
        <f t="shared" si="2"/>
        <v>0.73722263774619801</v>
      </c>
      <c r="J22" s="22">
        <v>2071</v>
      </c>
      <c r="K22" s="20">
        <v>56</v>
      </c>
      <c r="L22" s="34">
        <v>392</v>
      </c>
      <c r="M22" s="20">
        <v>392</v>
      </c>
      <c r="N22" s="22">
        <f t="shared" si="3"/>
        <v>224</v>
      </c>
      <c r="O22" s="20">
        <f t="shared" si="4"/>
        <v>168</v>
      </c>
    </row>
    <row r="23" spans="1:16" ht="20.100000000000001" customHeight="1">
      <c r="A23" s="19" t="s">
        <v>19</v>
      </c>
      <c r="B23" s="18" t="s">
        <v>29</v>
      </c>
      <c r="C23" s="34">
        <v>4037</v>
      </c>
      <c r="D23" s="22">
        <v>4037</v>
      </c>
      <c r="E23" s="21">
        <f t="shared" si="0"/>
        <v>1</v>
      </c>
      <c r="F23" s="22">
        <v>1774</v>
      </c>
      <c r="G23" s="21">
        <f t="shared" si="1"/>
        <v>0.4394352241763686</v>
      </c>
      <c r="H23" s="22">
        <v>1677</v>
      </c>
      <c r="I23" s="21">
        <f t="shared" si="2"/>
        <v>0.41540748080257617</v>
      </c>
      <c r="J23" s="22">
        <v>1000</v>
      </c>
      <c r="K23" s="20">
        <v>50</v>
      </c>
      <c r="L23" s="34">
        <v>350</v>
      </c>
      <c r="M23" s="20">
        <v>340</v>
      </c>
      <c r="N23" s="22">
        <f t="shared" si="3"/>
        <v>200</v>
      </c>
      <c r="O23" s="20">
        <f t="shared" si="4"/>
        <v>150</v>
      </c>
    </row>
    <row r="24" spans="1:16" ht="20.100000000000001" customHeight="1">
      <c r="A24" s="19" t="s">
        <v>20</v>
      </c>
      <c r="B24" s="18" t="s">
        <v>55</v>
      </c>
      <c r="C24" s="34">
        <v>4356</v>
      </c>
      <c r="D24" s="22">
        <v>4356</v>
      </c>
      <c r="E24" s="21">
        <f t="shared" si="0"/>
        <v>1</v>
      </c>
      <c r="F24" s="22">
        <v>3411</v>
      </c>
      <c r="G24" s="21">
        <f t="shared" si="1"/>
        <v>0.78305785123966942</v>
      </c>
      <c r="H24" s="22">
        <v>3123</v>
      </c>
      <c r="I24" s="21">
        <f t="shared" si="2"/>
        <v>0.71694214876033058</v>
      </c>
      <c r="J24" s="22">
        <v>1513</v>
      </c>
      <c r="K24" s="20">
        <v>55</v>
      </c>
      <c r="L24" s="34">
        <v>385</v>
      </c>
      <c r="M24" s="20">
        <v>385</v>
      </c>
      <c r="N24" s="22">
        <f t="shared" si="3"/>
        <v>220</v>
      </c>
      <c r="O24" s="20">
        <f t="shared" si="4"/>
        <v>165</v>
      </c>
    </row>
    <row r="25" spans="1:16" ht="20.100000000000001" customHeight="1">
      <c r="A25" s="19" t="s">
        <v>21</v>
      </c>
      <c r="B25" s="18" t="s">
        <v>30</v>
      </c>
      <c r="C25" s="34">
        <v>3991</v>
      </c>
      <c r="D25" s="22">
        <v>3991</v>
      </c>
      <c r="E25" s="21">
        <f t="shared" si="0"/>
        <v>1</v>
      </c>
      <c r="F25" s="22">
        <v>3260</v>
      </c>
      <c r="G25" s="21">
        <f t="shared" si="1"/>
        <v>0.81683788524179402</v>
      </c>
      <c r="H25" s="22">
        <v>3053</v>
      </c>
      <c r="I25" s="21">
        <f t="shared" si="2"/>
        <v>0.76497118516662488</v>
      </c>
      <c r="J25" s="22">
        <v>1285</v>
      </c>
      <c r="K25" s="20">
        <v>52</v>
      </c>
      <c r="L25" s="34">
        <v>364</v>
      </c>
      <c r="M25" s="20">
        <v>361</v>
      </c>
      <c r="N25" s="22">
        <f t="shared" si="3"/>
        <v>208</v>
      </c>
      <c r="O25" s="20">
        <f t="shared" si="4"/>
        <v>156</v>
      </c>
    </row>
    <row r="26" spans="1:16" ht="20.100000000000001" customHeight="1">
      <c r="A26" s="19" t="s">
        <v>22</v>
      </c>
      <c r="B26" s="18" t="s">
        <v>31</v>
      </c>
      <c r="C26" s="34">
        <v>3417</v>
      </c>
      <c r="D26" s="22">
        <v>3417</v>
      </c>
      <c r="E26" s="21">
        <f t="shared" si="0"/>
        <v>1</v>
      </c>
      <c r="F26" s="22">
        <v>2633</v>
      </c>
      <c r="G26" s="21">
        <f t="shared" si="1"/>
        <v>0.77055896985659933</v>
      </c>
      <c r="H26" s="22">
        <v>2596</v>
      </c>
      <c r="I26" s="21">
        <f t="shared" si="2"/>
        <v>0.75973075797483169</v>
      </c>
      <c r="J26" s="22">
        <v>1837</v>
      </c>
      <c r="K26" s="20">
        <v>46</v>
      </c>
      <c r="L26" s="34">
        <v>322</v>
      </c>
      <c r="M26" s="20">
        <v>312</v>
      </c>
      <c r="N26" s="22">
        <f t="shared" si="3"/>
        <v>184</v>
      </c>
      <c r="O26" s="20">
        <f t="shared" si="4"/>
        <v>138</v>
      </c>
    </row>
    <row r="27" spans="1:16" ht="20.100000000000001" customHeight="1">
      <c r="A27" s="19" t="s">
        <v>23</v>
      </c>
      <c r="B27" s="18" t="s">
        <v>33</v>
      </c>
      <c r="C27" s="34">
        <v>4246</v>
      </c>
      <c r="D27" s="22">
        <v>4246</v>
      </c>
      <c r="E27" s="21">
        <f t="shared" si="0"/>
        <v>1</v>
      </c>
      <c r="F27" s="22">
        <v>3453</v>
      </c>
      <c r="G27" s="21">
        <f t="shared" si="1"/>
        <v>0.81323598681111631</v>
      </c>
      <c r="H27" s="22">
        <v>2866</v>
      </c>
      <c r="I27" s="21">
        <f t="shared" si="2"/>
        <v>0.67498822421102211</v>
      </c>
      <c r="J27" s="22">
        <v>1256</v>
      </c>
      <c r="K27" s="20">
        <v>55</v>
      </c>
      <c r="L27" s="34">
        <v>385</v>
      </c>
      <c r="M27" s="20">
        <v>353</v>
      </c>
      <c r="N27" s="22">
        <f t="shared" si="3"/>
        <v>220</v>
      </c>
      <c r="O27" s="20">
        <f t="shared" si="4"/>
        <v>165</v>
      </c>
    </row>
    <row r="28" spans="1:16" ht="20.100000000000001" customHeight="1">
      <c r="A28" s="19" t="s">
        <v>24</v>
      </c>
      <c r="B28" s="18" t="s">
        <v>32</v>
      </c>
      <c r="C28" s="34">
        <v>4115</v>
      </c>
      <c r="D28" s="22">
        <v>4115</v>
      </c>
      <c r="E28" s="21">
        <f t="shared" si="0"/>
        <v>1</v>
      </c>
      <c r="F28" s="22">
        <v>1709</v>
      </c>
      <c r="G28" s="21">
        <f t="shared" si="1"/>
        <v>0.41530984204131227</v>
      </c>
      <c r="H28" s="22">
        <v>1482</v>
      </c>
      <c r="I28" s="21">
        <f t="shared" si="2"/>
        <v>0.36014580801944107</v>
      </c>
      <c r="J28" s="22">
        <v>1066</v>
      </c>
      <c r="K28" s="20">
        <v>55</v>
      </c>
      <c r="L28" s="34">
        <v>385</v>
      </c>
      <c r="M28" s="20">
        <v>335</v>
      </c>
      <c r="N28" s="22">
        <f t="shared" si="3"/>
        <v>220</v>
      </c>
      <c r="O28" s="20">
        <f t="shared" si="4"/>
        <v>165</v>
      </c>
    </row>
    <row r="29" spans="1:16" ht="20.100000000000001" customHeight="1">
      <c r="A29" s="19" t="s">
        <v>25</v>
      </c>
      <c r="B29" s="18" t="s">
        <v>56</v>
      </c>
      <c r="C29" s="34">
        <v>3345</v>
      </c>
      <c r="D29" s="22">
        <v>3345</v>
      </c>
      <c r="E29" s="21">
        <f t="shared" si="0"/>
        <v>1</v>
      </c>
      <c r="F29" s="22">
        <v>2346</v>
      </c>
      <c r="G29" s="21">
        <f t="shared" si="1"/>
        <v>0.70134529147982061</v>
      </c>
      <c r="H29" s="22">
        <v>2311</v>
      </c>
      <c r="I29" s="21">
        <f t="shared" si="2"/>
        <v>0.69088191330343796</v>
      </c>
      <c r="J29" s="22">
        <v>1051</v>
      </c>
      <c r="K29" s="20">
        <v>49</v>
      </c>
      <c r="L29" s="34">
        <v>343</v>
      </c>
      <c r="M29" s="20">
        <v>337</v>
      </c>
      <c r="N29" s="22">
        <f t="shared" si="3"/>
        <v>196</v>
      </c>
      <c r="O29" s="20">
        <f t="shared" si="4"/>
        <v>147</v>
      </c>
    </row>
    <row r="30" spans="1:16" ht="5.0999999999999996" customHeight="1">
      <c r="A30" s="14"/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6" ht="20.100000000000001" customHeight="1">
      <c r="A31" s="13" t="s">
        <v>63</v>
      </c>
      <c r="B31" s="13"/>
      <c r="C31" s="16">
        <f t="shared" ref="C31:L31" si="5">SUM(C9:C29)</f>
        <v>82661</v>
      </c>
      <c r="D31" s="16">
        <f t="shared" si="5"/>
        <v>82661</v>
      </c>
      <c r="E31" s="17">
        <f>D31/C31</f>
        <v>1</v>
      </c>
      <c r="F31" s="16">
        <f t="shared" si="5"/>
        <v>47021</v>
      </c>
      <c r="G31" s="17">
        <f>F31/C31</f>
        <v>0.56884141251618059</v>
      </c>
      <c r="H31" s="16">
        <f t="shared" si="5"/>
        <v>40845</v>
      </c>
      <c r="I31" s="17">
        <f>H31/C31</f>
        <v>0.49412661351786213</v>
      </c>
      <c r="J31" s="16">
        <f t="shared" si="5"/>
        <v>23775</v>
      </c>
      <c r="K31" s="16">
        <f t="shared" si="5"/>
        <v>1030</v>
      </c>
      <c r="L31" s="16">
        <f t="shared" si="5"/>
        <v>7198</v>
      </c>
      <c r="M31" s="16">
        <f t="shared" ref="M31:O31" si="6">SUM(M9:M29)</f>
        <v>6617</v>
      </c>
      <c r="N31" s="16">
        <f t="shared" si="6"/>
        <v>4116</v>
      </c>
      <c r="O31" s="16">
        <f t="shared" si="6"/>
        <v>3082</v>
      </c>
    </row>
    <row r="32" spans="1:16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5"/>
      <c r="N35" s="5"/>
      <c r="O35" s="5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5"/>
      <c r="N36" s="5"/>
      <c r="O36" s="5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5"/>
      <c r="N37" s="5"/>
      <c r="O37" s="5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5"/>
      <c r="N38" s="5"/>
      <c r="O38" s="5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5"/>
      <c r="N39" s="5"/>
      <c r="O39" s="5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5"/>
      <c r="N40" s="5"/>
      <c r="O40" s="5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5"/>
      <c r="N41" s="5"/>
      <c r="O41" s="5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5"/>
      <c r="N42" s="5"/>
      <c r="O42" s="5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5"/>
      <c r="N43" s="5"/>
      <c r="O43" s="5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5"/>
      <c r="N44" s="5"/>
      <c r="O44" s="5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5"/>
      <c r="N45" s="5"/>
      <c r="O45" s="5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5"/>
      <c r="N46" s="5"/>
      <c r="O46" s="5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5"/>
      <c r="N47" s="5"/>
      <c r="O47" s="5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5"/>
      <c r="N48" s="5"/>
      <c r="O48" s="5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5"/>
      <c r="N49" s="5"/>
      <c r="O49" s="5"/>
    </row>
    <row r="50" spans="1:15">
      <c r="M50" s="5"/>
      <c r="N50" s="5"/>
      <c r="O50" s="5"/>
    </row>
    <row r="51" spans="1:15">
      <c r="M51" s="5"/>
      <c r="N51" s="5"/>
      <c r="O51" s="5"/>
    </row>
  </sheetData>
  <mergeCells count="4">
    <mergeCell ref="A1:O1"/>
    <mergeCell ref="A2:O2"/>
    <mergeCell ref="A4:O4"/>
    <mergeCell ref="A5:O5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opLeftCell="A7" workbookViewId="0">
      <selection activeCell="K10" sqref="K10"/>
    </sheetView>
  </sheetViews>
  <sheetFormatPr baseColWidth="10" defaultRowHeight="12.75"/>
  <cols>
    <col min="1" max="1" width="4" customWidth="1"/>
    <col min="2" max="2" width="16.42578125" customWidth="1"/>
    <col min="3" max="3" width="9" style="9" customWidth="1"/>
    <col min="4" max="4" width="8.7109375" style="9" customWidth="1"/>
    <col min="5" max="8" width="4.7109375" style="9" customWidth="1"/>
    <col min="9" max="9" width="6.85546875" style="9" customWidth="1"/>
    <col min="10" max="10" width="10.42578125" style="9" customWidth="1"/>
    <col min="11" max="11" width="9.42578125" style="9" customWidth="1"/>
    <col min="12" max="12" width="6.140625" style="9" customWidth="1"/>
    <col min="13" max="13" width="6.28515625" style="9" customWidth="1"/>
    <col min="14" max="14" width="4" customWidth="1"/>
    <col min="15" max="15" width="5.85546875" customWidth="1"/>
    <col min="16" max="17" width="4" customWidth="1"/>
    <col min="18" max="18" width="6.42578125" customWidth="1"/>
    <col min="19" max="27" width="4" customWidth="1"/>
  </cols>
  <sheetData>
    <row r="1" spans="1:15" ht="18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>
      <c r="A2" s="28" t="s">
        <v>36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5">
      <c r="A3" s="1"/>
      <c r="B3" s="1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5">
      <c r="A4" s="28" t="s">
        <v>44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5">
      <c r="A5" s="31" t="s">
        <v>47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5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5" ht="20.100000000000001" customHeight="1">
      <c r="A7" s="24" t="s">
        <v>57</v>
      </c>
      <c r="B7" s="24" t="s">
        <v>0</v>
      </c>
      <c r="C7" s="24" t="s">
        <v>4</v>
      </c>
      <c r="D7" s="24" t="s">
        <v>48</v>
      </c>
      <c r="E7" s="32" t="s">
        <v>67</v>
      </c>
      <c r="F7" s="32"/>
      <c r="G7" s="32"/>
      <c r="H7" s="32"/>
      <c r="I7" s="33" t="s">
        <v>66</v>
      </c>
      <c r="J7" s="24" t="s">
        <v>43</v>
      </c>
      <c r="K7" s="24" t="s">
        <v>46</v>
      </c>
      <c r="L7" s="24" t="s">
        <v>58</v>
      </c>
      <c r="M7" s="24" t="s">
        <v>59</v>
      </c>
    </row>
    <row r="8" spans="1:15" ht="20.100000000000001" customHeight="1">
      <c r="A8" s="24"/>
      <c r="B8" s="24"/>
      <c r="C8" s="24"/>
      <c r="D8" s="24"/>
      <c r="E8" s="24" t="s">
        <v>50</v>
      </c>
      <c r="F8" s="24" t="s">
        <v>51</v>
      </c>
      <c r="G8" s="24" t="s">
        <v>52</v>
      </c>
      <c r="H8" s="24" t="s">
        <v>64</v>
      </c>
      <c r="I8" s="33"/>
      <c r="J8" s="24"/>
      <c r="K8" s="24"/>
      <c r="L8" s="24"/>
      <c r="M8" s="24"/>
    </row>
    <row r="9" spans="1:15" ht="5.0999999999999996" customHeight="1">
      <c r="A9" s="2"/>
      <c r="B9" s="2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 ht="20.100000000000001" customHeight="1">
      <c r="A10" s="3" t="s">
        <v>5</v>
      </c>
      <c r="B10" s="26" t="s">
        <v>53</v>
      </c>
      <c r="C10" s="7">
        <v>1126</v>
      </c>
      <c r="D10" s="7">
        <v>29</v>
      </c>
      <c r="E10" s="7">
        <v>29</v>
      </c>
      <c r="F10" s="7">
        <v>24</v>
      </c>
      <c r="G10" s="7">
        <v>0</v>
      </c>
      <c r="H10" s="7">
        <v>1</v>
      </c>
      <c r="I10" s="7">
        <f>SUM(E10:H10)</f>
        <v>54</v>
      </c>
      <c r="J10" s="7">
        <f>I10*7</f>
        <v>378</v>
      </c>
      <c r="K10" s="7">
        <v>328</v>
      </c>
      <c r="L10" s="7">
        <f>I10*4</f>
        <v>216</v>
      </c>
      <c r="M10" s="7">
        <f>I10*3</f>
        <v>162</v>
      </c>
      <c r="O10" s="11"/>
    </row>
    <row r="11" spans="1:15" ht="20.100000000000001" customHeight="1">
      <c r="A11" s="3" t="s">
        <v>6</v>
      </c>
      <c r="B11" s="25" t="s">
        <v>53</v>
      </c>
      <c r="C11" s="7">
        <v>827</v>
      </c>
      <c r="D11" s="7">
        <v>17</v>
      </c>
      <c r="E11" s="7">
        <v>17</v>
      </c>
      <c r="F11" s="7">
        <v>19</v>
      </c>
      <c r="G11" s="7">
        <v>6</v>
      </c>
      <c r="H11" s="7">
        <v>0</v>
      </c>
      <c r="I11" s="7">
        <f t="shared" ref="I11:I30" si="0">SUM(E11:H11)</f>
        <v>42</v>
      </c>
      <c r="J11" s="7">
        <f t="shared" ref="J11:J30" si="1">I11*7</f>
        <v>294</v>
      </c>
      <c r="K11" s="7">
        <v>289</v>
      </c>
      <c r="L11" s="7">
        <f t="shared" ref="L11:L30" si="2">I11*4</f>
        <v>168</v>
      </c>
      <c r="M11" s="7">
        <f t="shared" ref="M11:M30" si="3">I11*3</f>
        <v>126</v>
      </c>
      <c r="O11" s="11"/>
    </row>
    <row r="12" spans="1:15" ht="20.100000000000001" customHeight="1">
      <c r="A12" s="3" t="s">
        <v>7</v>
      </c>
      <c r="B12" s="25" t="s">
        <v>53</v>
      </c>
      <c r="C12" s="7">
        <v>1133</v>
      </c>
      <c r="D12" s="7">
        <v>16</v>
      </c>
      <c r="E12" s="7">
        <v>16</v>
      </c>
      <c r="F12" s="7">
        <v>24</v>
      </c>
      <c r="G12" s="7">
        <v>3</v>
      </c>
      <c r="H12" s="7">
        <v>0</v>
      </c>
      <c r="I12" s="7">
        <f t="shared" si="0"/>
        <v>43</v>
      </c>
      <c r="J12" s="7">
        <f t="shared" si="1"/>
        <v>301</v>
      </c>
      <c r="K12" s="7">
        <v>298</v>
      </c>
      <c r="L12" s="7">
        <f t="shared" si="2"/>
        <v>172</v>
      </c>
      <c r="M12" s="7">
        <f t="shared" si="3"/>
        <v>129</v>
      </c>
      <c r="O12" s="11"/>
    </row>
    <row r="13" spans="1:15" ht="20.100000000000001" customHeight="1">
      <c r="A13" s="3" t="s">
        <v>8</v>
      </c>
      <c r="B13" s="25" t="s">
        <v>53</v>
      </c>
      <c r="C13" s="7">
        <v>880</v>
      </c>
      <c r="D13" s="7">
        <v>21</v>
      </c>
      <c r="E13" s="7">
        <v>21</v>
      </c>
      <c r="F13" s="7">
        <v>27</v>
      </c>
      <c r="G13" s="7">
        <v>0</v>
      </c>
      <c r="H13" s="7">
        <v>1</v>
      </c>
      <c r="I13" s="7">
        <f t="shared" si="0"/>
        <v>49</v>
      </c>
      <c r="J13" s="7">
        <f t="shared" si="1"/>
        <v>343</v>
      </c>
      <c r="K13" s="7">
        <v>320</v>
      </c>
      <c r="L13" s="7">
        <f t="shared" si="2"/>
        <v>196</v>
      </c>
      <c r="M13" s="7">
        <f t="shared" si="3"/>
        <v>147</v>
      </c>
      <c r="O13" s="11"/>
    </row>
    <row r="14" spans="1:15" ht="20.100000000000001" customHeight="1">
      <c r="A14" s="3" t="s">
        <v>9</v>
      </c>
      <c r="B14" s="25" t="s">
        <v>53</v>
      </c>
      <c r="C14" s="7">
        <v>936</v>
      </c>
      <c r="D14" s="7">
        <v>24</v>
      </c>
      <c r="E14" s="7">
        <v>24</v>
      </c>
      <c r="F14" s="7">
        <v>26</v>
      </c>
      <c r="G14" s="7">
        <v>0</v>
      </c>
      <c r="H14" s="7">
        <v>1</v>
      </c>
      <c r="I14" s="7">
        <f t="shared" si="0"/>
        <v>51</v>
      </c>
      <c r="J14" s="7">
        <f t="shared" si="1"/>
        <v>357</v>
      </c>
      <c r="K14" s="7">
        <v>296</v>
      </c>
      <c r="L14" s="7">
        <f t="shared" si="2"/>
        <v>204</v>
      </c>
      <c r="M14" s="7">
        <f t="shared" si="3"/>
        <v>153</v>
      </c>
      <c r="O14" s="11"/>
    </row>
    <row r="15" spans="1:15" ht="20.100000000000001" customHeight="1">
      <c r="A15" s="3" t="s">
        <v>10</v>
      </c>
      <c r="B15" s="25" t="s">
        <v>53</v>
      </c>
      <c r="C15" s="7">
        <v>1091</v>
      </c>
      <c r="D15" s="7">
        <v>26</v>
      </c>
      <c r="E15" s="7">
        <v>26</v>
      </c>
      <c r="F15" s="7">
        <v>28</v>
      </c>
      <c r="G15" s="7">
        <v>1</v>
      </c>
      <c r="H15" s="7">
        <v>0</v>
      </c>
      <c r="I15" s="7">
        <f t="shared" si="0"/>
        <v>55</v>
      </c>
      <c r="J15" s="7">
        <f t="shared" si="1"/>
        <v>385</v>
      </c>
      <c r="K15" s="7">
        <v>371</v>
      </c>
      <c r="L15" s="7">
        <f t="shared" si="2"/>
        <v>220</v>
      </c>
      <c r="M15" s="7">
        <f t="shared" si="3"/>
        <v>165</v>
      </c>
      <c r="O15" s="11"/>
    </row>
    <row r="16" spans="1:15" ht="20.100000000000001" customHeight="1">
      <c r="A16" s="3" t="s">
        <v>11</v>
      </c>
      <c r="B16" s="25" t="s">
        <v>34</v>
      </c>
      <c r="C16" s="7">
        <v>1182</v>
      </c>
      <c r="D16" s="7">
        <v>21</v>
      </c>
      <c r="E16" s="7">
        <v>21</v>
      </c>
      <c r="F16" s="7">
        <v>20</v>
      </c>
      <c r="G16" s="7">
        <v>9</v>
      </c>
      <c r="H16" s="7">
        <v>0</v>
      </c>
      <c r="I16" s="7">
        <f t="shared" si="0"/>
        <v>50</v>
      </c>
      <c r="J16" s="7">
        <f t="shared" si="1"/>
        <v>350</v>
      </c>
      <c r="K16" s="7">
        <v>345</v>
      </c>
      <c r="L16" s="7">
        <f t="shared" si="2"/>
        <v>200</v>
      </c>
      <c r="M16" s="7">
        <f t="shared" si="3"/>
        <v>150</v>
      </c>
      <c r="O16" s="11"/>
    </row>
    <row r="17" spans="1:15" ht="20.100000000000001" customHeight="1">
      <c r="A17" s="3" t="s">
        <v>12</v>
      </c>
      <c r="B17" s="25" t="s">
        <v>26</v>
      </c>
      <c r="C17" s="7">
        <v>601</v>
      </c>
      <c r="D17" s="7">
        <v>23</v>
      </c>
      <c r="E17" s="7">
        <v>23</v>
      </c>
      <c r="F17" s="7">
        <v>24</v>
      </c>
      <c r="G17" s="7">
        <v>0</v>
      </c>
      <c r="H17" s="7">
        <v>3</v>
      </c>
      <c r="I17" s="7">
        <f t="shared" si="0"/>
        <v>50</v>
      </c>
      <c r="J17" s="7">
        <f t="shared" si="1"/>
        <v>350</v>
      </c>
      <c r="K17" s="7">
        <v>230</v>
      </c>
      <c r="L17" s="7">
        <f t="shared" si="2"/>
        <v>200</v>
      </c>
      <c r="M17" s="7">
        <f t="shared" si="3"/>
        <v>150</v>
      </c>
      <c r="N17" s="1"/>
      <c r="O17" s="11"/>
    </row>
    <row r="18" spans="1:15" ht="20.100000000000001" customHeight="1">
      <c r="A18" s="3" t="s">
        <v>13</v>
      </c>
      <c r="B18" s="25" t="s">
        <v>26</v>
      </c>
      <c r="C18" s="7">
        <v>579</v>
      </c>
      <c r="D18" s="7">
        <v>23</v>
      </c>
      <c r="E18" s="7">
        <v>23</v>
      </c>
      <c r="F18" s="7">
        <v>27</v>
      </c>
      <c r="G18" s="7">
        <v>0</v>
      </c>
      <c r="H18" s="7">
        <v>0</v>
      </c>
      <c r="I18" s="7">
        <f t="shared" si="0"/>
        <v>50</v>
      </c>
      <c r="J18" s="7">
        <v>338</v>
      </c>
      <c r="K18" s="7">
        <v>191</v>
      </c>
      <c r="L18" s="7">
        <v>196</v>
      </c>
      <c r="M18" s="7">
        <v>142</v>
      </c>
      <c r="N18" s="1" t="s">
        <v>45</v>
      </c>
      <c r="O18" s="11"/>
    </row>
    <row r="19" spans="1:15" ht="20.100000000000001" customHeight="1">
      <c r="A19" s="3" t="s">
        <v>14</v>
      </c>
      <c r="B19" s="25" t="s">
        <v>26</v>
      </c>
      <c r="C19" s="7">
        <v>666</v>
      </c>
      <c r="D19" s="7">
        <v>14</v>
      </c>
      <c r="E19" s="7">
        <v>14</v>
      </c>
      <c r="F19" s="7">
        <v>24</v>
      </c>
      <c r="G19" s="7">
        <v>0</v>
      </c>
      <c r="H19" s="7">
        <v>0</v>
      </c>
      <c r="I19" s="7">
        <f t="shared" si="0"/>
        <v>38</v>
      </c>
      <c r="J19" s="7">
        <f t="shared" si="1"/>
        <v>266</v>
      </c>
      <c r="K19" s="7">
        <v>244</v>
      </c>
      <c r="L19" s="7">
        <f t="shared" si="2"/>
        <v>152</v>
      </c>
      <c r="M19" s="7">
        <f t="shared" si="3"/>
        <v>114</v>
      </c>
      <c r="N19" s="1"/>
      <c r="O19" s="11"/>
    </row>
    <row r="20" spans="1:15" ht="20.100000000000001" customHeight="1">
      <c r="A20" s="3" t="s">
        <v>15</v>
      </c>
      <c r="B20" s="25" t="s">
        <v>26</v>
      </c>
      <c r="C20" s="7">
        <v>1428</v>
      </c>
      <c r="D20" s="7">
        <v>5</v>
      </c>
      <c r="E20" s="7">
        <v>5</v>
      </c>
      <c r="F20" s="7">
        <v>26</v>
      </c>
      <c r="G20" s="7">
        <v>0</v>
      </c>
      <c r="H20" s="7">
        <v>0</v>
      </c>
      <c r="I20" s="7">
        <f t="shared" si="0"/>
        <v>31</v>
      </c>
      <c r="J20" s="7">
        <f t="shared" si="1"/>
        <v>217</v>
      </c>
      <c r="K20" s="7">
        <v>217</v>
      </c>
      <c r="L20" s="7">
        <f t="shared" si="2"/>
        <v>124</v>
      </c>
      <c r="M20" s="7">
        <f t="shared" si="3"/>
        <v>93</v>
      </c>
      <c r="N20" s="1"/>
      <c r="O20" s="11"/>
    </row>
    <row r="21" spans="1:15" ht="20.100000000000001" customHeight="1">
      <c r="A21" s="3" t="s">
        <v>16</v>
      </c>
      <c r="B21" s="25" t="s">
        <v>54</v>
      </c>
      <c r="C21" s="7">
        <v>950</v>
      </c>
      <c r="D21" s="7">
        <v>12</v>
      </c>
      <c r="E21" s="7">
        <v>12</v>
      </c>
      <c r="F21" s="7">
        <v>31</v>
      </c>
      <c r="G21" s="7">
        <v>0</v>
      </c>
      <c r="H21" s="7">
        <v>0</v>
      </c>
      <c r="I21" s="7">
        <f t="shared" si="0"/>
        <v>43</v>
      </c>
      <c r="J21" s="7">
        <f t="shared" si="1"/>
        <v>301</v>
      </c>
      <c r="K21" s="7">
        <v>301</v>
      </c>
      <c r="L21" s="7">
        <f t="shared" si="2"/>
        <v>172</v>
      </c>
      <c r="M21" s="7">
        <f t="shared" si="3"/>
        <v>129</v>
      </c>
      <c r="N21" s="1"/>
      <c r="O21" s="11"/>
    </row>
    <row r="22" spans="1:15" ht="20.100000000000001" customHeight="1">
      <c r="A22" s="3" t="s">
        <v>17</v>
      </c>
      <c r="B22" s="25" t="s">
        <v>27</v>
      </c>
      <c r="C22" s="7">
        <v>1297</v>
      </c>
      <c r="D22" s="7">
        <v>28</v>
      </c>
      <c r="E22" s="7">
        <v>28</v>
      </c>
      <c r="F22" s="7">
        <v>25</v>
      </c>
      <c r="G22" s="7">
        <v>2</v>
      </c>
      <c r="H22" s="7">
        <v>1</v>
      </c>
      <c r="I22" s="7">
        <f t="shared" si="0"/>
        <v>56</v>
      </c>
      <c r="J22" s="7">
        <f t="shared" si="1"/>
        <v>392</v>
      </c>
      <c r="K22" s="7">
        <v>372</v>
      </c>
      <c r="L22" s="7">
        <f t="shared" si="2"/>
        <v>224</v>
      </c>
      <c r="M22" s="7">
        <f t="shared" si="3"/>
        <v>168</v>
      </c>
      <c r="N22" s="1"/>
      <c r="O22" s="11"/>
    </row>
    <row r="23" spans="1:15" ht="20.100000000000001" customHeight="1">
      <c r="A23" s="3" t="s">
        <v>18</v>
      </c>
      <c r="B23" s="25" t="s">
        <v>28</v>
      </c>
      <c r="C23" s="7">
        <v>2071</v>
      </c>
      <c r="D23" s="7">
        <v>30</v>
      </c>
      <c r="E23" s="7">
        <v>30</v>
      </c>
      <c r="F23" s="7">
        <v>16</v>
      </c>
      <c r="G23" s="7">
        <v>10</v>
      </c>
      <c r="H23" s="7">
        <v>0</v>
      </c>
      <c r="I23" s="7">
        <f t="shared" si="0"/>
        <v>56</v>
      </c>
      <c r="J23" s="7">
        <f t="shared" si="1"/>
        <v>392</v>
      </c>
      <c r="K23" s="7">
        <v>392</v>
      </c>
      <c r="L23" s="7">
        <f t="shared" si="2"/>
        <v>224</v>
      </c>
      <c r="M23" s="7">
        <f t="shared" si="3"/>
        <v>168</v>
      </c>
      <c r="N23" s="1"/>
      <c r="O23" s="11"/>
    </row>
    <row r="24" spans="1:15" ht="20.100000000000001" customHeight="1">
      <c r="A24" s="3" t="s">
        <v>19</v>
      </c>
      <c r="B24" s="25" t="s">
        <v>29</v>
      </c>
      <c r="C24" s="7">
        <v>1000</v>
      </c>
      <c r="D24" s="7">
        <v>25</v>
      </c>
      <c r="E24" s="7">
        <v>25</v>
      </c>
      <c r="F24" s="7">
        <v>24</v>
      </c>
      <c r="G24" s="7">
        <v>0</v>
      </c>
      <c r="H24" s="7">
        <v>1</v>
      </c>
      <c r="I24" s="7">
        <f t="shared" si="0"/>
        <v>50</v>
      </c>
      <c r="J24" s="7">
        <f t="shared" si="1"/>
        <v>350</v>
      </c>
      <c r="K24" s="7">
        <v>340</v>
      </c>
      <c r="L24" s="7">
        <f t="shared" si="2"/>
        <v>200</v>
      </c>
      <c r="M24" s="7">
        <f t="shared" si="3"/>
        <v>150</v>
      </c>
      <c r="N24" s="1"/>
      <c r="O24" s="11"/>
    </row>
    <row r="25" spans="1:15" ht="20.100000000000001" customHeight="1">
      <c r="A25" s="3" t="s">
        <v>20</v>
      </c>
      <c r="B25" s="25" t="s">
        <v>55</v>
      </c>
      <c r="C25" s="7">
        <v>1513</v>
      </c>
      <c r="D25" s="7">
        <v>28</v>
      </c>
      <c r="E25" s="7">
        <v>28</v>
      </c>
      <c r="F25" s="7">
        <v>22</v>
      </c>
      <c r="G25" s="7">
        <v>5</v>
      </c>
      <c r="H25" s="7">
        <v>0</v>
      </c>
      <c r="I25" s="7">
        <f t="shared" si="0"/>
        <v>55</v>
      </c>
      <c r="J25" s="7">
        <f t="shared" si="1"/>
        <v>385</v>
      </c>
      <c r="K25" s="7">
        <v>385</v>
      </c>
      <c r="L25" s="7">
        <f t="shared" si="2"/>
        <v>220</v>
      </c>
      <c r="M25" s="7">
        <f t="shared" si="3"/>
        <v>165</v>
      </c>
      <c r="N25" s="1"/>
      <c r="O25" s="11"/>
    </row>
    <row r="26" spans="1:15" ht="20.100000000000001" customHeight="1">
      <c r="A26" s="3" t="s">
        <v>21</v>
      </c>
      <c r="B26" s="25" t="s">
        <v>30</v>
      </c>
      <c r="C26" s="7">
        <v>1285</v>
      </c>
      <c r="D26" s="7">
        <v>24</v>
      </c>
      <c r="E26" s="7">
        <v>24</v>
      </c>
      <c r="F26" s="7">
        <v>27</v>
      </c>
      <c r="G26" s="7">
        <v>0</v>
      </c>
      <c r="H26" s="7">
        <v>1</v>
      </c>
      <c r="I26" s="7">
        <f t="shared" si="0"/>
        <v>52</v>
      </c>
      <c r="J26" s="7">
        <f t="shared" si="1"/>
        <v>364</v>
      </c>
      <c r="K26" s="7">
        <v>361</v>
      </c>
      <c r="L26" s="7">
        <f t="shared" si="2"/>
        <v>208</v>
      </c>
      <c r="M26" s="7">
        <f t="shared" si="3"/>
        <v>156</v>
      </c>
      <c r="N26" s="1"/>
      <c r="O26" s="11"/>
    </row>
    <row r="27" spans="1:15" ht="20.100000000000001" customHeight="1">
      <c r="A27" s="3" t="s">
        <v>22</v>
      </c>
      <c r="B27" s="25" t="s">
        <v>31</v>
      </c>
      <c r="C27" s="7">
        <v>1837</v>
      </c>
      <c r="D27" s="7">
        <v>32</v>
      </c>
      <c r="E27" s="7">
        <v>32</v>
      </c>
      <c r="F27" s="7">
        <v>14</v>
      </c>
      <c r="G27" s="7">
        <v>0</v>
      </c>
      <c r="H27" s="7">
        <v>0</v>
      </c>
      <c r="I27" s="7">
        <f t="shared" si="0"/>
        <v>46</v>
      </c>
      <c r="J27" s="7">
        <f t="shared" si="1"/>
        <v>322</v>
      </c>
      <c r="K27" s="7">
        <v>312</v>
      </c>
      <c r="L27" s="7">
        <f t="shared" si="2"/>
        <v>184</v>
      </c>
      <c r="M27" s="7">
        <f t="shared" si="3"/>
        <v>138</v>
      </c>
      <c r="N27" s="1"/>
      <c r="O27" s="11"/>
    </row>
    <row r="28" spans="1:15" ht="20.100000000000001" customHeight="1">
      <c r="A28" s="3" t="s">
        <v>23</v>
      </c>
      <c r="B28" s="25" t="s">
        <v>33</v>
      </c>
      <c r="C28" s="7">
        <v>1256</v>
      </c>
      <c r="D28" s="7">
        <v>30</v>
      </c>
      <c r="E28" s="7">
        <v>30</v>
      </c>
      <c r="F28" s="7">
        <v>24</v>
      </c>
      <c r="G28" s="7">
        <v>1</v>
      </c>
      <c r="H28" s="7">
        <v>0</v>
      </c>
      <c r="I28" s="7">
        <f t="shared" si="0"/>
        <v>55</v>
      </c>
      <c r="J28" s="7">
        <f t="shared" si="1"/>
        <v>385</v>
      </c>
      <c r="K28" s="7">
        <v>353</v>
      </c>
      <c r="L28" s="7">
        <f t="shared" si="2"/>
        <v>220</v>
      </c>
      <c r="M28" s="7">
        <f t="shared" si="3"/>
        <v>165</v>
      </c>
      <c r="N28" s="1"/>
      <c r="O28" s="11"/>
    </row>
    <row r="29" spans="1:15" ht="20.100000000000001" customHeight="1">
      <c r="A29" s="3" t="s">
        <v>24</v>
      </c>
      <c r="B29" s="25" t="s">
        <v>32</v>
      </c>
      <c r="C29" s="7">
        <v>1066</v>
      </c>
      <c r="D29" s="7">
        <v>34</v>
      </c>
      <c r="E29" s="7">
        <v>34</v>
      </c>
      <c r="F29" s="7">
        <v>20</v>
      </c>
      <c r="G29" s="7">
        <v>1</v>
      </c>
      <c r="H29" s="7">
        <v>0</v>
      </c>
      <c r="I29" s="7">
        <f t="shared" si="0"/>
        <v>55</v>
      </c>
      <c r="J29" s="7">
        <f t="shared" si="1"/>
        <v>385</v>
      </c>
      <c r="K29" s="7">
        <v>335</v>
      </c>
      <c r="L29" s="7">
        <f t="shared" si="2"/>
        <v>220</v>
      </c>
      <c r="M29" s="7">
        <f t="shared" si="3"/>
        <v>165</v>
      </c>
      <c r="N29" s="1"/>
      <c r="O29" s="11"/>
    </row>
    <row r="30" spans="1:15" ht="20.100000000000001" customHeight="1">
      <c r="A30" s="3" t="s">
        <v>25</v>
      </c>
      <c r="B30" s="25" t="s">
        <v>56</v>
      </c>
      <c r="C30" s="7">
        <v>1051</v>
      </c>
      <c r="D30" s="7">
        <v>26</v>
      </c>
      <c r="E30" s="7">
        <v>26</v>
      </c>
      <c r="F30" s="7">
        <v>16</v>
      </c>
      <c r="G30" s="7">
        <v>6</v>
      </c>
      <c r="H30" s="7">
        <v>1</v>
      </c>
      <c r="I30" s="7">
        <f t="shared" si="0"/>
        <v>49</v>
      </c>
      <c r="J30" s="7">
        <f t="shared" si="1"/>
        <v>343</v>
      </c>
      <c r="K30" s="7">
        <v>337</v>
      </c>
      <c r="L30" s="7">
        <f t="shared" si="2"/>
        <v>196</v>
      </c>
      <c r="M30" s="7">
        <f t="shared" si="3"/>
        <v>147</v>
      </c>
      <c r="O30" s="11"/>
    </row>
    <row r="31" spans="1:15" ht="20.100000000000001" customHeight="1">
      <c r="A31" s="29" t="s">
        <v>68</v>
      </c>
      <c r="B31" s="29"/>
      <c r="C31" s="8">
        <f>SUM(C10:C30)</f>
        <v>23775</v>
      </c>
      <c r="D31" s="8">
        <f>SUM(D10:D30)</f>
        <v>488</v>
      </c>
      <c r="E31" s="8">
        <f t="shared" ref="E31:G31" si="4">SUM(E10:E30)</f>
        <v>488</v>
      </c>
      <c r="F31" s="8">
        <f t="shared" si="4"/>
        <v>488</v>
      </c>
      <c r="G31" s="8">
        <f t="shared" si="4"/>
        <v>44</v>
      </c>
      <c r="H31" s="8">
        <f t="shared" ref="H31:M31" si="5">SUM(H10:H30)</f>
        <v>10</v>
      </c>
      <c r="I31" s="8">
        <f t="shared" si="5"/>
        <v>1030</v>
      </c>
      <c r="J31" s="8">
        <f t="shared" si="5"/>
        <v>7198</v>
      </c>
      <c r="K31" s="8">
        <f t="shared" si="5"/>
        <v>6617</v>
      </c>
      <c r="L31" s="8">
        <f t="shared" si="5"/>
        <v>4116</v>
      </c>
      <c r="M31" s="8">
        <f t="shared" si="5"/>
        <v>3082</v>
      </c>
      <c r="O31" s="11"/>
    </row>
    <row r="32" spans="1:15">
      <c r="B32" s="1"/>
      <c r="C32" s="4"/>
      <c r="D32" s="4"/>
      <c r="E32" s="4"/>
      <c r="F32" s="4"/>
      <c r="G32" s="4"/>
      <c r="L32" s="4" t="s">
        <v>49</v>
      </c>
    </row>
    <row r="33" spans="1:13">
      <c r="A33" s="1"/>
      <c r="B33" s="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"/>
      <c r="B34" s="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" t="s">
        <v>60</v>
      </c>
      <c r="B35" s="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B36" s="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"/>
      <c r="B37" s="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"/>
      <c r="B38" s="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"/>
      <c r="B39" s="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"/>
      <c r="B40" s="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"/>
      <c r="B41" s="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"/>
      <c r="B42" s="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"/>
      <c r="B43" s="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"/>
      <c r="B44" s="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"/>
      <c r="B45" s="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"/>
      <c r="B46" s="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"/>
      <c r="B47" s="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"/>
      <c r="B48" s="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"/>
      <c r="B49" s="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</sheetData>
  <mergeCells count="7">
    <mergeCell ref="A31:B31"/>
    <mergeCell ref="A1:M1"/>
    <mergeCell ref="A2:M2"/>
    <mergeCell ref="A4:M4"/>
    <mergeCell ref="A5:M5"/>
    <mergeCell ref="E7:H7"/>
    <mergeCell ref="I7:I8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Concentrados totales</vt:lpstr>
      <vt:lpstr>2da insaculación</vt:lpstr>
    </vt:vector>
  </TitlesOfParts>
  <Company>Instituto Electoral del Estado de Campeche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Baeza Cruz</dc:creator>
  <cp:lastModifiedBy>fgmeunie</cp:lastModifiedBy>
  <cp:lastPrinted>2012-08-03T15:35:16Z</cp:lastPrinted>
  <dcterms:created xsi:type="dcterms:W3CDTF">2003-05-05T17:14:40Z</dcterms:created>
  <dcterms:modified xsi:type="dcterms:W3CDTF">2016-06-02T18:24:09Z</dcterms:modified>
</cp:coreProperties>
</file>